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Drupal Web Files\stu fall 2014 web\"/>
    </mc:Choice>
  </mc:AlternateContent>
  <bookViews>
    <workbookView xWindow="11415" yWindow="-15" windowWidth="10170" windowHeight="10140"/>
  </bookViews>
  <sheets>
    <sheet name="Undergraduate" sheetId="1" r:id="rId1"/>
  </sheets>
  <calcPr calcId="152511"/>
</workbook>
</file>

<file path=xl/calcChain.xml><?xml version="1.0" encoding="utf-8"?>
<calcChain xmlns="http://schemas.openxmlformats.org/spreadsheetml/2006/main">
  <c r="C20" i="1" l="1"/>
  <c r="C22" i="1" l="1"/>
  <c r="H22" i="1" s="1"/>
  <c r="C21" i="1"/>
  <c r="H21" i="1" s="1"/>
  <c r="H20" i="1"/>
  <c r="F22" i="1" l="1"/>
  <c r="F20" i="1"/>
  <c r="F21" i="1"/>
  <c r="C60" i="1"/>
  <c r="C59" i="1"/>
  <c r="C58" i="1"/>
  <c r="C57" i="1"/>
  <c r="C56" i="1"/>
  <c r="C55" i="1"/>
  <c r="C54" i="1"/>
  <c r="C53" i="1"/>
  <c r="C52" i="1"/>
  <c r="C41" i="1"/>
  <c r="C40" i="1"/>
  <c r="C39" i="1"/>
  <c r="C38" i="1"/>
  <c r="C37" i="1"/>
  <c r="C36" i="1"/>
  <c r="C35" i="1"/>
  <c r="C34" i="1"/>
  <c r="C33" i="1"/>
  <c r="C13" i="1"/>
  <c r="G62" i="1"/>
  <c r="E62" i="1"/>
  <c r="G43" i="1"/>
  <c r="E43" i="1"/>
  <c r="C14" i="1"/>
  <c r="C16" i="1"/>
  <c r="C15" i="1"/>
  <c r="C12" i="1"/>
  <c r="C11" i="1"/>
  <c r="C10" i="1"/>
  <c r="C9" i="1"/>
  <c r="C8" i="1"/>
  <c r="G18" i="1"/>
  <c r="G24" i="1" s="1"/>
  <c r="E18" i="1"/>
  <c r="E24" i="1" s="1"/>
  <c r="C62" i="1" l="1"/>
  <c r="H59" i="1" s="1"/>
  <c r="C43" i="1"/>
  <c r="F39" i="1" s="1"/>
  <c r="C18" i="1"/>
  <c r="C24" i="1" s="1"/>
  <c r="F24" i="1" s="1"/>
  <c r="H56" i="1" l="1"/>
  <c r="H24" i="1"/>
  <c r="F10" i="1"/>
  <c r="H12" i="1"/>
  <c r="F59" i="1"/>
  <c r="F56" i="1"/>
  <c r="H55" i="1"/>
  <c r="D57" i="1"/>
  <c r="F53" i="1"/>
  <c r="F58" i="1"/>
  <c r="F54" i="1"/>
  <c r="D52" i="1"/>
  <c r="H53" i="1"/>
  <c r="F55" i="1"/>
  <c r="H58" i="1"/>
  <c r="D58" i="1"/>
  <c r="H54" i="1"/>
  <c r="D59" i="1"/>
  <c r="D54" i="1"/>
  <c r="H52" i="1"/>
  <c r="D53" i="1"/>
  <c r="F52" i="1"/>
  <c r="F57" i="1"/>
  <c r="H57" i="1"/>
  <c r="D55" i="1"/>
  <c r="D56" i="1"/>
  <c r="H36" i="1"/>
  <c r="H35" i="1"/>
  <c r="F37" i="1"/>
  <c r="D37" i="1"/>
  <c r="D33" i="1"/>
  <c r="F33" i="1"/>
  <c r="F36" i="1"/>
  <c r="H39" i="1"/>
  <c r="D35" i="1"/>
  <c r="H40" i="1"/>
  <c r="D34" i="1"/>
  <c r="D38" i="1"/>
  <c r="D36" i="1"/>
  <c r="H34" i="1"/>
  <c r="H33" i="1"/>
  <c r="H37" i="1"/>
  <c r="H38" i="1"/>
  <c r="F40" i="1"/>
  <c r="D39" i="1"/>
  <c r="F34" i="1"/>
  <c r="F35" i="1"/>
  <c r="D40" i="1"/>
  <c r="F38" i="1"/>
  <c r="F11" i="1"/>
  <c r="D8" i="1"/>
  <c r="D13" i="1"/>
  <c r="D10" i="1"/>
  <c r="D12" i="1"/>
  <c r="F9" i="1"/>
  <c r="H14" i="1"/>
  <c r="H10" i="1"/>
  <c r="D14" i="1"/>
  <c r="D9" i="1"/>
  <c r="H11" i="1"/>
  <c r="D11" i="1"/>
  <c r="H8" i="1"/>
  <c r="F15" i="1"/>
  <c r="D15" i="1"/>
  <c r="F13" i="1"/>
  <c r="H13" i="1"/>
  <c r="H9" i="1"/>
  <c r="F14" i="1"/>
  <c r="H15" i="1"/>
  <c r="F12" i="1"/>
  <c r="F8" i="1"/>
  <c r="D62" i="1" l="1"/>
  <c r="H62" i="1"/>
  <c r="F62" i="1"/>
  <c r="F43" i="1"/>
  <c r="H43" i="1"/>
  <c r="D43" i="1"/>
  <c r="H18" i="1"/>
  <c r="F18" i="1"/>
  <c r="D18" i="1"/>
</calcChain>
</file>

<file path=xl/sharedStrings.xml><?xml version="1.0" encoding="utf-8"?>
<sst xmlns="http://schemas.openxmlformats.org/spreadsheetml/2006/main" count="67" uniqueCount="26">
  <si>
    <t>African American</t>
  </si>
  <si>
    <t>American Indian</t>
  </si>
  <si>
    <t>Asian</t>
  </si>
  <si>
    <t>Hispanic</t>
  </si>
  <si>
    <t>Caucasian</t>
  </si>
  <si>
    <t>Undisclosed</t>
  </si>
  <si>
    <t>Ethnicity</t>
  </si>
  <si>
    <t>Men</t>
  </si>
  <si>
    <t>Women</t>
  </si>
  <si>
    <t>Total</t>
  </si>
  <si>
    <t>Percent</t>
  </si>
  <si>
    <t>ALL UNDERGRADUATE</t>
  </si>
  <si>
    <t>ENROLLMENT BY ETHNICITY AND GENDER</t>
  </si>
  <si>
    <t xml:space="preserve">ALL FIRST-TIME </t>
  </si>
  <si>
    <t>ALL NEW TRANSFERS</t>
  </si>
  <si>
    <t>BUFFALO STATE</t>
  </si>
  <si>
    <t>[Institutional Research Home]</t>
  </si>
  <si>
    <t>Non-Resident Alien</t>
  </si>
  <si>
    <t>Pacific Islanders</t>
  </si>
  <si>
    <t>Multiracial</t>
  </si>
  <si>
    <t>FALL 2014</t>
  </si>
  <si>
    <t>[Fall 2014 - Fact Sheet]</t>
  </si>
  <si>
    <t>CPS Downstate</t>
  </si>
  <si>
    <t>CPS Dual Credit</t>
  </si>
  <si>
    <t>All Totals</t>
  </si>
  <si>
    <t>Foreign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</si>
</sst>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52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165" fontId="0" fillId="2" borderId="0" xfId="1" applyNumberFormat="1" applyFont="1" applyFill="1"/>
    <xf numFmtId="164" fontId="0" fillId="2" borderId="0" xfId="1" applyNumberFormat="1" applyFont="1" applyFill="1"/>
    <xf numFmtId="165" fontId="2" fillId="2" borderId="0" xfId="1" applyNumberFormat="1" applyFont="1" applyFill="1"/>
    <xf numFmtId="164" fontId="2" fillId="2" borderId="0" xfId="1" applyNumberFormat="1" applyFont="1" applyFill="1"/>
    <xf numFmtId="0" fontId="7" fillId="2" borderId="0" xfId="0" applyFont="1" applyFill="1"/>
    <xf numFmtId="0" fontId="2" fillId="3" borderId="0" xfId="0" applyFont="1" applyFill="1"/>
    <xf numFmtId="0" fontId="0" fillId="3" borderId="0" xfId="0" applyFill="1"/>
    <xf numFmtId="165" fontId="2" fillId="3" borderId="0" xfId="1" applyNumberFormat="1" applyFont="1" applyFill="1"/>
    <xf numFmtId="164" fontId="2" fillId="3" borderId="0" xfId="1" applyNumberFormat="1" applyFont="1" applyFill="1"/>
    <xf numFmtId="0" fontId="2" fillId="0" borderId="0" xfId="0" applyFont="1" applyFill="1"/>
    <xf numFmtId="0" fontId="0" fillId="0" borderId="0" xfId="0" applyFill="1"/>
    <xf numFmtId="165" fontId="2" fillId="0" borderId="0" xfId="1" applyNumberFormat="1" applyFont="1" applyFill="1"/>
    <xf numFmtId="164" fontId="2" fillId="0" borderId="0" xfId="1" applyNumberFormat="1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2" applyFill="1" applyAlignment="1" applyProtection="1">
      <alignment horizontal="center"/>
    </xf>
    <xf numFmtId="0" fontId="3" fillId="2" borderId="0" xfId="0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4" TargetMode="External"/><Relationship Id="rId2" Type="http://schemas.openxmlformats.org/officeDocument/2006/relationships/hyperlink" Target="../../../../gachetym/Documents/Enrollment%20Summary/index.html" TargetMode="External"/><Relationship Id="rId1" Type="http://schemas.openxmlformats.org/officeDocument/2006/relationships/hyperlink" Target="../../../../gachetym/Documents/Enrollment%20Summary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topLeftCell="A25" zoomScale="90" zoomScaleNormal="90" workbookViewId="0">
      <selection activeCell="A65" sqref="A65:XFD66"/>
    </sheetView>
  </sheetViews>
  <sheetFormatPr defaultRowHeight="12.75" x14ac:dyDescent="0.2"/>
  <cols>
    <col min="1" max="1" width="16.85546875" style="1" bestFit="1" customWidth="1"/>
    <col min="2" max="2" width="2.85546875" style="1" customWidth="1"/>
    <col min="3" max="4" width="9.140625" style="1"/>
    <col min="5" max="8" width="9.28515625" style="1" bestFit="1" customWidth="1"/>
    <col min="9" max="16384" width="9.140625" style="1"/>
  </cols>
  <sheetData>
    <row r="1" spans="1:9" ht="15.75" x14ac:dyDescent="0.25">
      <c r="A1" s="22" t="s">
        <v>15</v>
      </c>
      <c r="B1" s="22"/>
      <c r="C1" s="22"/>
      <c r="D1" s="22"/>
      <c r="E1" s="22"/>
      <c r="F1" s="22"/>
      <c r="G1" s="22"/>
      <c r="H1" s="22"/>
    </row>
    <row r="2" spans="1:9" ht="15" x14ac:dyDescent="0.25">
      <c r="A2" s="19" t="s">
        <v>11</v>
      </c>
      <c r="B2" s="19"/>
      <c r="C2" s="19"/>
      <c r="D2" s="19"/>
      <c r="E2" s="19"/>
      <c r="F2" s="19"/>
      <c r="G2" s="19"/>
      <c r="H2" s="19"/>
    </row>
    <row r="3" spans="1:9" ht="15" x14ac:dyDescent="0.25">
      <c r="A3" s="19" t="s">
        <v>12</v>
      </c>
      <c r="B3" s="19"/>
      <c r="C3" s="19"/>
      <c r="D3" s="19"/>
      <c r="E3" s="19"/>
      <c r="F3" s="19"/>
      <c r="G3" s="19"/>
      <c r="H3" s="19"/>
    </row>
    <row r="4" spans="1:9" ht="15" x14ac:dyDescent="0.25">
      <c r="A4" s="19" t="s">
        <v>20</v>
      </c>
      <c r="B4" s="19"/>
      <c r="C4" s="19"/>
      <c r="D4" s="19"/>
      <c r="E4" s="19"/>
      <c r="F4" s="19"/>
      <c r="G4" s="19"/>
      <c r="H4" s="19"/>
    </row>
    <row r="5" spans="1:9" x14ac:dyDescent="0.2">
      <c r="A5" s="2"/>
      <c r="B5" s="2"/>
      <c r="C5" s="2"/>
      <c r="D5" s="2"/>
      <c r="E5" s="2"/>
      <c r="F5" s="2"/>
      <c r="G5" s="2"/>
      <c r="H5" s="2"/>
    </row>
    <row r="6" spans="1:9" x14ac:dyDescent="0.2">
      <c r="A6" s="3" t="s">
        <v>6</v>
      </c>
      <c r="B6" s="3"/>
      <c r="C6" s="4" t="s">
        <v>9</v>
      </c>
      <c r="D6" s="4" t="s">
        <v>10</v>
      </c>
      <c r="E6" s="4" t="s">
        <v>7</v>
      </c>
      <c r="F6" s="4" t="s">
        <v>10</v>
      </c>
      <c r="G6" s="4" t="s">
        <v>8</v>
      </c>
      <c r="H6" s="4" t="s">
        <v>10</v>
      </c>
      <c r="I6" s="5"/>
    </row>
    <row r="7" spans="1:9" x14ac:dyDescent="0.2">
      <c r="E7" s="5"/>
      <c r="F7" s="5"/>
      <c r="G7" s="5"/>
      <c r="H7" s="5"/>
      <c r="I7" s="5"/>
    </row>
    <row r="8" spans="1:9" x14ac:dyDescent="0.2">
      <c r="A8" s="2" t="s">
        <v>0</v>
      </c>
      <c r="C8" s="6">
        <f t="shared" ref="C8:C16" si="0">SUM(E8,G8)</f>
        <v>2268</v>
      </c>
      <c r="D8" s="7">
        <f>C8/(C18-C16)*100</f>
        <v>24.402840542285347</v>
      </c>
      <c r="E8" s="6">
        <v>930</v>
      </c>
      <c r="F8" s="7">
        <f>E8/(C18-C16)*100</f>
        <v>10.006455777921239</v>
      </c>
      <c r="G8" s="6">
        <v>1338</v>
      </c>
      <c r="H8" s="7">
        <f>G8/(C18-C16)*100</f>
        <v>14.396384764364106</v>
      </c>
    </row>
    <row r="9" spans="1:9" x14ac:dyDescent="0.2">
      <c r="A9" s="2" t="s">
        <v>1</v>
      </c>
      <c r="C9" s="6">
        <f t="shared" si="0"/>
        <v>37</v>
      </c>
      <c r="D9" s="7">
        <f>C9/(C18-C16)*100</f>
        <v>0.39810630514310302</v>
      </c>
      <c r="E9" s="6">
        <v>10</v>
      </c>
      <c r="F9" s="7">
        <f>E9/(C18-C16)*100</f>
        <v>0.10759629868732515</v>
      </c>
      <c r="G9" s="6">
        <v>27</v>
      </c>
      <c r="H9" s="7">
        <f>G9/(C18-C16)*100</f>
        <v>0.2905100064557779</v>
      </c>
    </row>
    <row r="10" spans="1:9" x14ac:dyDescent="0.2">
      <c r="A10" s="2" t="s">
        <v>2</v>
      </c>
      <c r="C10" s="6">
        <f t="shared" si="0"/>
        <v>225</v>
      </c>
      <c r="D10" s="7">
        <f>C10/(C18-C16)*100</f>
        <v>2.4209167204648159</v>
      </c>
      <c r="E10" s="6">
        <v>113</v>
      </c>
      <c r="F10" s="7">
        <f>E10/(C18-C16)*100</f>
        <v>1.2158381751667744</v>
      </c>
      <c r="G10" s="6">
        <v>112</v>
      </c>
      <c r="H10" s="7">
        <f>G10/(C18-C16)*100</f>
        <v>1.2050785452980417</v>
      </c>
    </row>
    <row r="11" spans="1:9" x14ac:dyDescent="0.2">
      <c r="A11" s="2" t="s">
        <v>4</v>
      </c>
      <c r="C11" s="6">
        <f t="shared" si="0"/>
        <v>5262</v>
      </c>
      <c r="D11" s="7">
        <f>C11/(C18-C16)*100</f>
        <v>56.617172369270499</v>
      </c>
      <c r="E11" s="6">
        <v>2368</v>
      </c>
      <c r="F11" s="7">
        <f>E11/(C18-C16)*100</f>
        <v>25.478803529158593</v>
      </c>
      <c r="G11" s="6">
        <v>2894</v>
      </c>
      <c r="H11" s="7">
        <f>G11/(C18-C16)*100</f>
        <v>31.138368840111902</v>
      </c>
    </row>
    <row r="12" spans="1:9" x14ac:dyDescent="0.2">
      <c r="A12" s="2" t="s">
        <v>3</v>
      </c>
      <c r="C12" s="6">
        <f t="shared" si="0"/>
        <v>1051</v>
      </c>
      <c r="D12" s="7">
        <f>C12/(C18-C16)*100</f>
        <v>11.308370992037874</v>
      </c>
      <c r="E12" s="6">
        <v>418</v>
      </c>
      <c r="F12" s="7">
        <f>E12/(C18-C16)*100</f>
        <v>4.4975252851301919</v>
      </c>
      <c r="G12" s="6">
        <v>633</v>
      </c>
      <c r="H12" s="7">
        <f>G12/(C18-C16)*100</f>
        <v>6.8108457069076822</v>
      </c>
    </row>
    <row r="13" spans="1:9" x14ac:dyDescent="0.2">
      <c r="A13" s="2" t="s">
        <v>19</v>
      </c>
      <c r="C13" s="6">
        <f t="shared" si="0"/>
        <v>301</v>
      </c>
      <c r="D13" s="7">
        <f>C13/(C18-C16)*100</f>
        <v>3.2386485904884874</v>
      </c>
      <c r="E13" s="6">
        <v>119</v>
      </c>
      <c r="F13" s="7">
        <f>E13/(C18-C16)*100</f>
        <v>1.2803959543791694</v>
      </c>
      <c r="G13" s="6">
        <v>182</v>
      </c>
      <c r="H13" s="7">
        <f>G13/(C18-C16)*100</f>
        <v>1.958252636109318</v>
      </c>
    </row>
    <row r="14" spans="1:9" x14ac:dyDescent="0.2">
      <c r="A14" s="2" t="s">
        <v>18</v>
      </c>
      <c r="C14" s="6">
        <f t="shared" si="0"/>
        <v>15</v>
      </c>
      <c r="D14" s="7">
        <f>C14/(C18-C16)*100</f>
        <v>0.16139444803098774</v>
      </c>
      <c r="E14" s="6">
        <v>7</v>
      </c>
      <c r="F14" s="7">
        <f>E14/(C18-C16)*100</f>
        <v>7.5317409081127606E-2</v>
      </c>
      <c r="G14" s="6">
        <v>8</v>
      </c>
      <c r="H14" s="7">
        <f>G14/(C18-C16)*100</f>
        <v>8.607703894986013E-2</v>
      </c>
    </row>
    <row r="15" spans="1:9" x14ac:dyDescent="0.2">
      <c r="A15" s="2" t="s">
        <v>17</v>
      </c>
      <c r="C15" s="6">
        <f t="shared" si="0"/>
        <v>135</v>
      </c>
      <c r="D15" s="7">
        <f>C15/(C18-C16)*100</f>
        <v>1.4525500322788896</v>
      </c>
      <c r="E15" s="6">
        <v>70</v>
      </c>
      <c r="F15" s="7">
        <f>E15/(C18-C16)*100</f>
        <v>0.75317409081127606</v>
      </c>
      <c r="G15" s="6">
        <v>65</v>
      </c>
      <c r="H15" s="7">
        <f>G15/(C18-C16)*100</f>
        <v>0.6993759414676135</v>
      </c>
    </row>
    <row r="16" spans="1:9" x14ac:dyDescent="0.2">
      <c r="A16" s="2" t="s">
        <v>5</v>
      </c>
      <c r="C16" s="6">
        <f t="shared" si="0"/>
        <v>22</v>
      </c>
      <c r="D16" s="7">
        <v>0</v>
      </c>
      <c r="E16" s="6">
        <v>9</v>
      </c>
      <c r="F16" s="7">
        <v>0</v>
      </c>
      <c r="G16" s="6">
        <v>13</v>
      </c>
      <c r="H16" s="7">
        <v>0</v>
      </c>
    </row>
    <row r="17" spans="1:8" x14ac:dyDescent="0.2">
      <c r="A17" s="2"/>
      <c r="C17" s="6"/>
      <c r="D17" s="7"/>
      <c r="E17" s="6"/>
      <c r="F17" s="7"/>
      <c r="G17" s="6"/>
      <c r="H17" s="7"/>
    </row>
    <row r="18" spans="1:8" x14ac:dyDescent="0.2">
      <c r="A18" s="11" t="s">
        <v>9</v>
      </c>
      <c r="B18" s="12"/>
      <c r="C18" s="13">
        <f t="shared" ref="C18:H18" si="1">SUM(C8:C17)</f>
        <v>9316</v>
      </c>
      <c r="D18" s="14">
        <f t="shared" si="1"/>
        <v>100.00000000000001</v>
      </c>
      <c r="E18" s="13">
        <f t="shared" si="1"/>
        <v>4044</v>
      </c>
      <c r="F18" s="14">
        <f t="shared" si="1"/>
        <v>43.415106520335705</v>
      </c>
      <c r="G18" s="13">
        <f t="shared" si="1"/>
        <v>5272</v>
      </c>
      <c r="H18" s="14">
        <f t="shared" si="1"/>
        <v>56.584893479664302</v>
      </c>
    </row>
    <row r="19" spans="1:8" x14ac:dyDescent="0.2">
      <c r="A19" s="15"/>
      <c r="B19" s="16"/>
      <c r="C19" s="17"/>
      <c r="D19" s="18"/>
      <c r="E19" s="17"/>
      <c r="F19" s="18"/>
      <c r="G19" s="17"/>
      <c r="H19" s="18"/>
    </row>
    <row r="20" spans="1:8" x14ac:dyDescent="0.2">
      <c r="A20" s="2" t="s">
        <v>22</v>
      </c>
      <c r="C20" s="8">
        <f>SUM(E20,G20)</f>
        <v>72</v>
      </c>
      <c r="D20" s="7">
        <v>100</v>
      </c>
      <c r="E20" s="8">
        <v>20</v>
      </c>
      <c r="F20" s="7">
        <f>E20/C20*100</f>
        <v>27.777777777777779</v>
      </c>
      <c r="G20" s="8">
        <v>52</v>
      </c>
      <c r="H20" s="7">
        <f>G20/C20*100</f>
        <v>72.222222222222214</v>
      </c>
    </row>
    <row r="21" spans="1:8" x14ac:dyDescent="0.2">
      <c r="A21" s="2" t="s">
        <v>23</v>
      </c>
      <c r="C21" s="8">
        <f>SUM(E21,G21)</f>
        <v>66</v>
      </c>
      <c r="D21" s="7">
        <v>100</v>
      </c>
      <c r="E21" s="8">
        <v>28</v>
      </c>
      <c r="F21" s="7">
        <f>E21/C21*100</f>
        <v>42.424242424242422</v>
      </c>
      <c r="G21" s="8">
        <v>38</v>
      </c>
      <c r="H21" s="7">
        <f>G21/C21*100</f>
        <v>57.575757575757578</v>
      </c>
    </row>
    <row r="22" spans="1:8" x14ac:dyDescent="0.2">
      <c r="A22" s="2" t="s">
        <v>25</v>
      </c>
      <c r="C22" s="8">
        <f>SUM(E22,G22)</f>
        <v>21</v>
      </c>
      <c r="D22" s="7">
        <v>100</v>
      </c>
      <c r="E22" s="8">
        <v>6</v>
      </c>
      <c r="F22" s="7">
        <f>E22/C22*100</f>
        <v>28.571428571428569</v>
      </c>
      <c r="G22" s="8">
        <v>15</v>
      </c>
      <c r="H22" s="7">
        <f>G22/C22*100</f>
        <v>71.428571428571431</v>
      </c>
    </row>
    <row r="23" spans="1:8" x14ac:dyDescent="0.2">
      <c r="A23" s="2"/>
      <c r="C23" s="8"/>
      <c r="D23" s="7"/>
      <c r="E23" s="8"/>
      <c r="F23" s="7"/>
      <c r="G23" s="8"/>
      <c r="H23" s="7"/>
    </row>
    <row r="24" spans="1:8" x14ac:dyDescent="0.2">
      <c r="A24" s="2" t="s">
        <v>24</v>
      </c>
      <c r="C24" s="8">
        <f>SUM(C18:C22)</f>
        <v>9475</v>
      </c>
      <c r="D24" s="7">
        <v>100</v>
      </c>
      <c r="E24" s="8">
        <f>SUM(E18:E22)</f>
        <v>4098</v>
      </c>
      <c r="F24" s="7">
        <f>E24/C24*100</f>
        <v>43.250659630606862</v>
      </c>
      <c r="G24" s="8">
        <f>SUM(G18:G22)</f>
        <v>5377</v>
      </c>
      <c r="H24" s="7">
        <f>G24/C24*100</f>
        <v>56.749340369393138</v>
      </c>
    </row>
    <row r="27" spans="1:8" x14ac:dyDescent="0.2">
      <c r="A27" s="20" t="s">
        <v>13</v>
      </c>
      <c r="B27" s="20"/>
      <c r="C27" s="20"/>
      <c r="D27" s="20"/>
      <c r="E27" s="20"/>
      <c r="F27" s="20"/>
      <c r="G27" s="20"/>
      <c r="H27" s="20"/>
    </row>
    <row r="28" spans="1:8" x14ac:dyDescent="0.2">
      <c r="A28" s="20" t="s">
        <v>12</v>
      </c>
      <c r="B28" s="20"/>
      <c r="C28" s="20"/>
      <c r="D28" s="20"/>
      <c r="E28" s="20"/>
      <c r="F28" s="20"/>
      <c r="G28" s="20"/>
      <c r="H28" s="20"/>
    </row>
    <row r="29" spans="1:8" x14ac:dyDescent="0.2">
      <c r="A29" s="20" t="s">
        <v>20</v>
      </c>
      <c r="B29" s="20"/>
      <c r="C29" s="20"/>
      <c r="D29" s="20"/>
      <c r="E29" s="20"/>
      <c r="F29" s="20"/>
      <c r="G29" s="20"/>
      <c r="H29" s="20"/>
    </row>
    <row r="30" spans="1:8" x14ac:dyDescent="0.2">
      <c r="A30" s="2"/>
      <c r="B30" s="2"/>
      <c r="C30" s="2"/>
      <c r="D30" s="2"/>
      <c r="E30" s="2"/>
      <c r="F30" s="2"/>
      <c r="G30" s="2"/>
      <c r="H30" s="2"/>
    </row>
    <row r="31" spans="1:8" x14ac:dyDescent="0.2">
      <c r="A31" s="3" t="s">
        <v>6</v>
      </c>
      <c r="B31" s="3"/>
      <c r="C31" s="4" t="s">
        <v>9</v>
      </c>
      <c r="D31" s="4" t="s">
        <v>10</v>
      </c>
      <c r="E31" s="4" t="s">
        <v>7</v>
      </c>
      <c r="F31" s="4" t="s">
        <v>10</v>
      </c>
      <c r="G31" s="4" t="s">
        <v>8</v>
      </c>
      <c r="H31" s="4" t="s">
        <v>10</v>
      </c>
    </row>
    <row r="32" spans="1:8" x14ac:dyDescent="0.2">
      <c r="E32" s="5"/>
      <c r="F32" s="5"/>
      <c r="G32" s="5"/>
      <c r="H32" s="5"/>
    </row>
    <row r="33" spans="1:8" x14ac:dyDescent="0.2">
      <c r="A33" s="2" t="s">
        <v>0</v>
      </c>
      <c r="C33" s="6">
        <f t="shared" ref="C33:C41" si="2">SUM(E33,G33)</f>
        <v>682</v>
      </c>
      <c r="D33" s="7">
        <f>C33/(C43-C41)*100</f>
        <v>36.392742796157954</v>
      </c>
      <c r="E33" s="6">
        <v>281</v>
      </c>
      <c r="F33" s="7">
        <f>E33/(C43-C41)*100</f>
        <v>14.994663820704377</v>
      </c>
      <c r="G33" s="6">
        <v>401</v>
      </c>
      <c r="H33" s="7">
        <f>G33/(C43-C41)*100</f>
        <v>21.398078975453576</v>
      </c>
    </row>
    <row r="34" spans="1:8" x14ac:dyDescent="0.2">
      <c r="A34" s="2" t="s">
        <v>1</v>
      </c>
      <c r="C34" s="6">
        <f t="shared" si="2"/>
        <v>7</v>
      </c>
      <c r="D34" s="7">
        <f>C34/(C43-C41)*100</f>
        <v>0.37353255069370328</v>
      </c>
      <c r="E34" s="6">
        <v>2</v>
      </c>
      <c r="F34" s="7">
        <f>E34/(C43-C41)*100</f>
        <v>0.10672358591248667</v>
      </c>
      <c r="G34" s="6">
        <v>5</v>
      </c>
      <c r="H34" s="7">
        <f>G34/(C43-C41)*100</f>
        <v>0.26680896478121663</v>
      </c>
    </row>
    <row r="35" spans="1:8" x14ac:dyDescent="0.2">
      <c r="A35" s="2" t="s">
        <v>2</v>
      </c>
      <c r="C35" s="6">
        <f t="shared" si="2"/>
        <v>71</v>
      </c>
      <c r="D35" s="7">
        <f>C35/(C43-C41)*100</f>
        <v>3.7886872998932764</v>
      </c>
      <c r="E35" s="6">
        <v>40</v>
      </c>
      <c r="F35" s="7">
        <f>E35/(C43-C41)*100</f>
        <v>2.134471718249733</v>
      </c>
      <c r="G35" s="6">
        <v>31</v>
      </c>
      <c r="H35" s="7">
        <f>G35/(C43-C41)*100</f>
        <v>1.6542155816435433</v>
      </c>
    </row>
    <row r="36" spans="1:8" x14ac:dyDescent="0.2">
      <c r="A36" s="2" t="s">
        <v>4</v>
      </c>
      <c r="C36" s="6">
        <f t="shared" si="2"/>
        <v>722</v>
      </c>
      <c r="D36" s="7">
        <f>C36/(C43-C41)*100</f>
        <v>38.527214514407682</v>
      </c>
      <c r="E36" s="6">
        <v>324</v>
      </c>
      <c r="F36" s="7">
        <f>E36/(C43-C41)*100</f>
        <v>17.289220917822838</v>
      </c>
      <c r="G36" s="6">
        <v>398</v>
      </c>
      <c r="H36" s="7">
        <f>G36/(C43-C41)*100</f>
        <v>21.237993596584843</v>
      </c>
    </row>
    <row r="37" spans="1:8" x14ac:dyDescent="0.2">
      <c r="A37" s="2" t="s">
        <v>3</v>
      </c>
      <c r="C37" s="6">
        <f t="shared" si="2"/>
        <v>305</v>
      </c>
      <c r="D37" s="7">
        <f>C37/(C43-C41)*100</f>
        <v>16.275346851654216</v>
      </c>
      <c r="E37" s="6">
        <v>121</v>
      </c>
      <c r="F37" s="7">
        <f>E37/(C43-C41)*100</f>
        <v>6.4567769477054435</v>
      </c>
      <c r="G37" s="6">
        <v>184</v>
      </c>
      <c r="H37" s="7">
        <f>G37/(C43-C41)*100</f>
        <v>9.8185699039487719</v>
      </c>
    </row>
    <row r="38" spans="1:8" x14ac:dyDescent="0.2">
      <c r="A38" s="2" t="s">
        <v>19</v>
      </c>
      <c r="C38" s="6">
        <f t="shared" si="2"/>
        <v>64</v>
      </c>
      <c r="D38" s="7">
        <f>C38/(C43-C41)*100</f>
        <v>3.4151547491995733</v>
      </c>
      <c r="E38" s="6">
        <v>18</v>
      </c>
      <c r="F38" s="7">
        <f>E38/(C43-C41)*100</f>
        <v>0.96051227321237997</v>
      </c>
      <c r="G38" s="6">
        <v>46</v>
      </c>
      <c r="H38" s="7">
        <f>G38/(C43-C41)*100</f>
        <v>2.454642475987193</v>
      </c>
    </row>
    <row r="39" spans="1:8" x14ac:dyDescent="0.2">
      <c r="A39" s="2" t="s">
        <v>18</v>
      </c>
      <c r="C39" s="6">
        <f t="shared" si="2"/>
        <v>2</v>
      </c>
      <c r="D39" s="7">
        <f>C39/(C43-C41)*100</f>
        <v>0.10672358591248667</v>
      </c>
      <c r="E39" s="6">
        <v>0</v>
      </c>
      <c r="F39" s="7">
        <f>E39/(C43-C41)*100</f>
        <v>0</v>
      </c>
      <c r="G39" s="6">
        <v>2</v>
      </c>
      <c r="H39" s="7">
        <f>G39/(C43-C41)*100</f>
        <v>0.10672358591248667</v>
      </c>
    </row>
    <row r="40" spans="1:8" x14ac:dyDescent="0.2">
      <c r="A40" s="2" t="s">
        <v>17</v>
      </c>
      <c r="C40" s="6">
        <f t="shared" si="2"/>
        <v>21</v>
      </c>
      <c r="D40" s="7">
        <f>C40/(C43-C41)*100</f>
        <v>1.1205976520811098</v>
      </c>
      <c r="E40" s="6">
        <v>12</v>
      </c>
      <c r="F40" s="7">
        <f>E40/(C43-C41)*100</f>
        <v>0.64034151547491991</v>
      </c>
      <c r="G40" s="6">
        <v>9</v>
      </c>
      <c r="H40" s="7">
        <f>G40/(C43-C41)*100</f>
        <v>0.48025613660618999</v>
      </c>
    </row>
    <row r="41" spans="1:8" x14ac:dyDescent="0.2">
      <c r="A41" s="2" t="s">
        <v>5</v>
      </c>
      <c r="C41" s="6">
        <f t="shared" si="2"/>
        <v>1</v>
      </c>
      <c r="D41" s="7">
        <v>0</v>
      </c>
      <c r="E41" s="6">
        <v>1</v>
      </c>
      <c r="F41" s="7">
        <v>0</v>
      </c>
      <c r="G41" s="6">
        <v>0</v>
      </c>
      <c r="H41" s="7">
        <v>0</v>
      </c>
    </row>
    <row r="42" spans="1:8" x14ac:dyDescent="0.2">
      <c r="A42" s="2"/>
      <c r="C42" s="6"/>
      <c r="D42" s="7"/>
      <c r="E42" s="6"/>
      <c r="F42" s="7"/>
      <c r="G42" s="6"/>
      <c r="H42" s="7"/>
    </row>
    <row r="43" spans="1:8" x14ac:dyDescent="0.2">
      <c r="A43" s="2" t="s">
        <v>9</v>
      </c>
      <c r="C43" s="8">
        <f t="shared" ref="C43:H43" si="3">SUM(C33:C42)</f>
        <v>1875</v>
      </c>
      <c r="D43" s="9">
        <f t="shared" si="3"/>
        <v>100.00000000000001</v>
      </c>
      <c r="E43" s="8">
        <f t="shared" si="3"/>
        <v>799</v>
      </c>
      <c r="F43" s="9">
        <f t="shared" si="3"/>
        <v>42.582710779082184</v>
      </c>
      <c r="G43" s="8">
        <f t="shared" si="3"/>
        <v>1076</v>
      </c>
      <c r="H43" s="9">
        <f t="shared" si="3"/>
        <v>57.417289220917809</v>
      </c>
    </row>
    <row r="46" spans="1:8" x14ac:dyDescent="0.2">
      <c r="A46" s="20" t="s">
        <v>14</v>
      </c>
      <c r="B46" s="20"/>
      <c r="C46" s="20"/>
      <c r="D46" s="20"/>
      <c r="E46" s="20"/>
      <c r="F46" s="20"/>
      <c r="G46" s="20"/>
      <c r="H46" s="20"/>
    </row>
    <row r="47" spans="1:8" x14ac:dyDescent="0.2">
      <c r="A47" s="20" t="s">
        <v>12</v>
      </c>
      <c r="B47" s="20"/>
      <c r="C47" s="20"/>
      <c r="D47" s="20"/>
      <c r="E47" s="20"/>
      <c r="F47" s="20"/>
      <c r="G47" s="20"/>
      <c r="H47" s="20"/>
    </row>
    <row r="48" spans="1:8" x14ac:dyDescent="0.2">
      <c r="A48" s="20" t="s">
        <v>20</v>
      </c>
      <c r="B48" s="20"/>
      <c r="C48" s="20"/>
      <c r="D48" s="20"/>
      <c r="E48" s="20"/>
      <c r="F48" s="20"/>
      <c r="G48" s="20"/>
      <c r="H48" s="20"/>
    </row>
    <row r="49" spans="1:8" x14ac:dyDescent="0.2">
      <c r="A49" s="2"/>
      <c r="B49" s="2"/>
      <c r="C49" s="2"/>
      <c r="D49" s="2"/>
      <c r="E49" s="2"/>
      <c r="F49" s="2"/>
      <c r="G49" s="2"/>
      <c r="H49" s="2"/>
    </row>
    <row r="50" spans="1:8" x14ac:dyDescent="0.2">
      <c r="A50" s="3" t="s">
        <v>6</v>
      </c>
      <c r="B50" s="3"/>
      <c r="C50" s="4" t="s">
        <v>9</v>
      </c>
      <c r="D50" s="4" t="s">
        <v>10</v>
      </c>
      <c r="E50" s="4" t="s">
        <v>7</v>
      </c>
      <c r="F50" s="4" t="s">
        <v>10</v>
      </c>
      <c r="G50" s="4" t="s">
        <v>8</v>
      </c>
      <c r="H50" s="4" t="s">
        <v>10</v>
      </c>
    </row>
    <row r="51" spans="1:8" x14ac:dyDescent="0.2">
      <c r="E51" s="5"/>
      <c r="F51" s="5"/>
      <c r="G51" s="5"/>
      <c r="H51" s="5"/>
    </row>
    <row r="52" spans="1:8" x14ac:dyDescent="0.2">
      <c r="A52" s="2" t="s">
        <v>0</v>
      </c>
      <c r="C52" s="6">
        <f t="shared" ref="C52:C60" si="4">SUM(E52,G52)</f>
        <v>199</v>
      </c>
      <c r="D52" s="7">
        <f>C52/(C62-C60)*100</f>
        <v>19.208494208494209</v>
      </c>
      <c r="E52" s="6">
        <v>82</v>
      </c>
      <c r="F52" s="7">
        <f>E52/(C62-C60)*100</f>
        <v>7.9150579150579148</v>
      </c>
      <c r="G52" s="6">
        <v>117</v>
      </c>
      <c r="H52" s="7">
        <f>G52/(C62-C60)*100</f>
        <v>11.293436293436294</v>
      </c>
    </row>
    <row r="53" spans="1:8" x14ac:dyDescent="0.2">
      <c r="A53" s="2" t="s">
        <v>1</v>
      </c>
      <c r="C53" s="6">
        <f t="shared" si="4"/>
        <v>3</v>
      </c>
      <c r="D53" s="7">
        <f>C53/(C62-C60)*100</f>
        <v>0.28957528957528955</v>
      </c>
      <c r="E53" s="6">
        <v>0</v>
      </c>
      <c r="F53" s="7">
        <f>E53/(C62-C60)*100</f>
        <v>0</v>
      </c>
      <c r="G53" s="6">
        <v>3</v>
      </c>
      <c r="H53" s="7">
        <f>G53/(C62-C60)*100</f>
        <v>0.28957528957528955</v>
      </c>
    </row>
    <row r="54" spans="1:8" x14ac:dyDescent="0.2">
      <c r="A54" s="2" t="s">
        <v>2</v>
      </c>
      <c r="C54" s="6">
        <f t="shared" si="4"/>
        <v>18</v>
      </c>
      <c r="D54" s="7">
        <f>C54/(C62-C60)*100</f>
        <v>1.7374517374517375</v>
      </c>
      <c r="E54" s="6">
        <v>5</v>
      </c>
      <c r="F54" s="7">
        <f>E54/(C62-C60)*100</f>
        <v>0.4826254826254826</v>
      </c>
      <c r="G54" s="6">
        <v>13</v>
      </c>
      <c r="H54" s="7">
        <f>G54/(C62-C60)*100</f>
        <v>1.2548262548262548</v>
      </c>
    </row>
    <row r="55" spans="1:8" x14ac:dyDescent="0.2">
      <c r="A55" s="2" t="s">
        <v>4</v>
      </c>
      <c r="C55" s="6">
        <f t="shared" si="4"/>
        <v>668</v>
      </c>
      <c r="D55" s="7">
        <f>C55/(C62-C60)*100</f>
        <v>64.478764478764489</v>
      </c>
      <c r="E55" s="6">
        <v>316</v>
      </c>
      <c r="F55" s="7">
        <f>E55/(C62-C60)*100</f>
        <v>30.501930501930502</v>
      </c>
      <c r="G55" s="6">
        <v>352</v>
      </c>
      <c r="H55" s="7">
        <f>G55/(C62-C60)*100</f>
        <v>33.976833976833973</v>
      </c>
    </row>
    <row r="56" spans="1:8" x14ac:dyDescent="0.2">
      <c r="A56" s="2" t="s">
        <v>3</v>
      </c>
      <c r="C56" s="6">
        <f t="shared" si="4"/>
        <v>87</v>
      </c>
      <c r="D56" s="7">
        <f>C56/(C62-C60)*100</f>
        <v>8.397683397683398</v>
      </c>
      <c r="E56" s="6">
        <v>45</v>
      </c>
      <c r="F56" s="7">
        <f>E56/(C62-C60)*100</f>
        <v>4.3436293436293436</v>
      </c>
      <c r="G56" s="6">
        <v>42</v>
      </c>
      <c r="H56" s="7">
        <f>G56/(C62-C60)*100</f>
        <v>4.0540540540540544</v>
      </c>
    </row>
    <row r="57" spans="1:8" x14ac:dyDescent="0.2">
      <c r="A57" s="2" t="s">
        <v>19</v>
      </c>
      <c r="C57" s="6">
        <f t="shared" si="4"/>
        <v>42</v>
      </c>
      <c r="D57" s="7">
        <f>C57/(C62-C60)*100</f>
        <v>4.0540540540540544</v>
      </c>
      <c r="E57" s="6">
        <v>19</v>
      </c>
      <c r="F57" s="7">
        <f>E57/(C62-C60)*100</f>
        <v>1.8339768339768341</v>
      </c>
      <c r="G57" s="6">
        <v>23</v>
      </c>
      <c r="H57" s="7">
        <f>G57/(C62-C60)*100</f>
        <v>2.2200772200772203</v>
      </c>
    </row>
    <row r="58" spans="1:8" x14ac:dyDescent="0.2">
      <c r="A58" s="2" t="s">
        <v>18</v>
      </c>
      <c r="C58" s="6">
        <f t="shared" si="4"/>
        <v>5</v>
      </c>
      <c r="D58" s="7">
        <f>C58/(C62-C60)*100</f>
        <v>0.4826254826254826</v>
      </c>
      <c r="E58" s="6">
        <v>3</v>
      </c>
      <c r="F58" s="7">
        <f>E58/(C62-C60)*100</f>
        <v>0.28957528957528955</v>
      </c>
      <c r="G58" s="6">
        <v>2</v>
      </c>
      <c r="H58" s="7">
        <f>G58/(C62-C60)*100</f>
        <v>0.19305019305019305</v>
      </c>
    </row>
    <row r="59" spans="1:8" x14ac:dyDescent="0.2">
      <c r="A59" s="2" t="s">
        <v>17</v>
      </c>
      <c r="C59" s="6">
        <f t="shared" si="4"/>
        <v>14</v>
      </c>
      <c r="D59" s="7">
        <f>C59/(C62-C60)*100</f>
        <v>1.3513513513513513</v>
      </c>
      <c r="E59" s="6">
        <v>5</v>
      </c>
      <c r="F59" s="7">
        <f>E59/(C62-C60)*100</f>
        <v>0.4826254826254826</v>
      </c>
      <c r="G59" s="6">
        <v>9</v>
      </c>
      <c r="H59" s="7">
        <f>G59/(C62-C60)*100</f>
        <v>0.86872586872586877</v>
      </c>
    </row>
    <row r="60" spans="1:8" x14ac:dyDescent="0.2">
      <c r="A60" s="2" t="s">
        <v>5</v>
      </c>
      <c r="C60" s="6">
        <f t="shared" si="4"/>
        <v>3</v>
      </c>
      <c r="D60" s="7">
        <v>0</v>
      </c>
      <c r="E60" s="6">
        <v>2</v>
      </c>
      <c r="F60" s="7">
        <v>0</v>
      </c>
      <c r="G60" s="6">
        <v>1</v>
      </c>
      <c r="H60" s="7">
        <v>0</v>
      </c>
    </row>
    <row r="61" spans="1:8" x14ac:dyDescent="0.2">
      <c r="A61" s="2"/>
      <c r="C61" s="6"/>
      <c r="D61" s="7"/>
      <c r="E61" s="6"/>
      <c r="F61" s="7"/>
      <c r="G61" s="6"/>
      <c r="H61" s="7"/>
    </row>
    <row r="62" spans="1:8" x14ac:dyDescent="0.2">
      <c r="A62" s="2" t="s">
        <v>9</v>
      </c>
      <c r="C62" s="8">
        <f t="shared" ref="C62:H62" si="5">SUM(C52:C61)</f>
        <v>1039</v>
      </c>
      <c r="D62" s="9">
        <f t="shared" si="5"/>
        <v>100</v>
      </c>
      <c r="E62" s="8">
        <f t="shared" si="5"/>
        <v>477</v>
      </c>
      <c r="F62" s="9">
        <f t="shared" si="5"/>
        <v>45.849420849420845</v>
      </c>
      <c r="G62" s="8">
        <f t="shared" si="5"/>
        <v>562</v>
      </c>
      <c r="H62" s="9">
        <f t="shared" si="5"/>
        <v>54.150579150579148</v>
      </c>
    </row>
    <row r="64" spans="1:8" ht="14.25" x14ac:dyDescent="0.2">
      <c r="A64" s="10"/>
      <c r="B64" s="10"/>
      <c r="C64" s="10"/>
      <c r="D64" s="10"/>
      <c r="E64" s="10"/>
      <c r="F64" s="10"/>
      <c r="G64" s="10"/>
      <c r="H64" s="10"/>
    </row>
    <row r="65" spans="1:8" x14ac:dyDescent="0.2">
      <c r="A65" s="21" t="s">
        <v>21</v>
      </c>
      <c r="B65" s="21"/>
      <c r="C65" s="21"/>
      <c r="D65" s="21"/>
      <c r="E65" s="21"/>
      <c r="F65" s="21"/>
      <c r="G65" s="21"/>
      <c r="H65" s="21"/>
    </row>
    <row r="66" spans="1:8" x14ac:dyDescent="0.2">
      <c r="A66" s="21" t="s">
        <v>16</v>
      </c>
      <c r="B66" s="21"/>
      <c r="C66" s="21"/>
      <c r="D66" s="21"/>
      <c r="E66" s="21"/>
      <c r="F66" s="21"/>
      <c r="G66" s="21"/>
      <c r="H66" s="21"/>
    </row>
    <row r="67" spans="1:8" ht="14.25" x14ac:dyDescent="0.2">
      <c r="A67" s="10"/>
      <c r="B67" s="10"/>
      <c r="C67" s="10"/>
      <c r="D67" s="10"/>
      <c r="E67" s="10"/>
      <c r="F67" s="10"/>
      <c r="G67" s="10"/>
      <c r="H67" s="10"/>
    </row>
  </sheetData>
  <sheetProtection algorithmName="SHA-512" hashValue="70RpTd0/kTulPzghHetOtjndj6JRG8FoxqChGfcsyFf4gExLzd5SJpvI5AwW5MyB0CJ7zBPIoILPPjXTF81jpQ==" saltValue="/9TORGfFnD2kNC6HnztsMg==" spinCount="100000" sheet="1" objects="1" scenarios="1"/>
  <mergeCells count="12">
    <mergeCell ref="A4:H4"/>
    <mergeCell ref="A47:H47"/>
    <mergeCell ref="A65:H65"/>
    <mergeCell ref="A66:H66"/>
    <mergeCell ref="A1:H1"/>
    <mergeCell ref="A48:H48"/>
    <mergeCell ref="A27:H27"/>
    <mergeCell ref="A28:H28"/>
    <mergeCell ref="A29:H29"/>
    <mergeCell ref="A46:H46"/>
    <mergeCell ref="A2:H2"/>
    <mergeCell ref="A3:H3"/>
  </mergeCells>
  <phoneticPr fontId="0" type="noConversion"/>
  <hyperlinks>
    <hyperlink ref="A65:D65" r:id="rId1" display="[Fall 2001 - Fact Sheet]"/>
    <hyperlink ref="A66:D66" r:id="rId2" display="[Institutional Research Home]"/>
    <hyperlink ref="A65:H65" r:id="rId3" display="[Fall 2014 - Fact Sheet]"/>
    <hyperlink ref="A66:H66" r:id="rId4" display="[Institutional Research Home]"/>
  </hyperlinks>
  <pageMargins left="1.04" right="0.75" top="0.85" bottom="1" header="0.5" footer="0.5"/>
  <pageSetup scale="86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Undergraduate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2014-10-24T12:59:08Z</cp:lastPrinted>
  <dcterms:created xsi:type="dcterms:W3CDTF">2001-11-26T03:35:11Z</dcterms:created>
  <dcterms:modified xsi:type="dcterms:W3CDTF">2015-11-19T21:59:12Z</dcterms:modified>
</cp:coreProperties>
</file>